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7965" activeTab="3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'Balance'!$A$1:$E$64</definedName>
    <definedName name="_xlnm.Print_Area" localSheetId="3">'Cash'!$A$1:$C$46</definedName>
    <definedName name="_xlnm.Print_Area" localSheetId="2">'Equity'!$A$1:$F$63</definedName>
    <definedName name="_xlnm.Print_Area" localSheetId="0">'Income'!$A$1:$E$51</definedName>
  </definedNames>
  <calcPr fullCalcOnLoad="1"/>
</workbook>
</file>

<file path=xl/sharedStrings.xml><?xml version="1.0" encoding="utf-8"?>
<sst xmlns="http://schemas.openxmlformats.org/spreadsheetml/2006/main" count="196" uniqueCount="133">
  <si>
    <t>Revenue</t>
  </si>
  <si>
    <t>Taxation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</si>
  <si>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</si>
  <si>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</si>
  <si>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</si>
  <si>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</si>
  <si>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</si>
  <si>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</si>
  <si>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</si>
  <si>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</si>
  <si>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</si>
  <si>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</si>
  <si>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</si>
  <si>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</si>
  <si>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</si>
  <si>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</si>
  <si>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</si>
  <si>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</si>
  <si>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</si>
  <si>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</si>
  <si>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</si>
  <si>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</si>
  <si>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</si>
  <si>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</si>
  <si>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</si>
  <si>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</si>
  <si>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</si>
  <si>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</si>
  <si>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</si>
  <si>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</si>
  <si>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Interest paid</t>
  </si>
  <si>
    <t>Net cash flow from operating activities</t>
  </si>
  <si>
    <t>Net cash flow from investing activities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</si>
  <si>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</si>
  <si>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</si>
  <si>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</si>
  <si>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</si>
  <si>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</si>
  <si>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</si>
  <si>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</si>
  <si>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</si>
  <si>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</si>
  <si>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</si>
  <si>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</si>
  <si>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</si>
  <si>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</si>
  <si>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</si>
  <si>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</si>
  <si>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</si>
  <si>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</si>
  <si>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</si>
  <si>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</si>
  <si>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</si>
  <si>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</si>
  <si>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</si>
  <si>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Statement of Changes in Equity should be read in conjunction with</t>
  </si>
  <si>
    <t>ended</t>
  </si>
  <si>
    <t>Earnings per share (Sen)</t>
  </si>
  <si>
    <t>N.A - Not Applicable</t>
  </si>
  <si>
    <t>quarters have been audited.</t>
  </si>
  <si>
    <t>AUDITED</t>
  </si>
  <si>
    <t xml:space="preserve">   Tax recoverable</t>
  </si>
  <si>
    <t>Audited</t>
  </si>
  <si>
    <t xml:space="preserve">   Deferred tax liabilities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</si>
  <si>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</si>
  <si>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</si>
  <si>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</si>
  <si>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</si>
  <si>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</si>
  <si>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</si>
  <si>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</si>
  <si>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</si>
  <si>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</si>
  <si>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</si>
  <si>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</si>
  <si>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</si>
  <si>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</si>
  <si>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Profit before tax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</si>
  <si>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</si>
  <si>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</si>
  <si>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</si>
  <si>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</si>
  <si>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Finance costs </t>
  </si>
  <si>
    <t>Exchange fluctuation reserve</t>
  </si>
  <si>
    <t xml:space="preserve">   Deferred income</t>
  </si>
  <si>
    <t xml:space="preserve">   Provision</t>
  </si>
  <si>
    <t>(Repayment) / drawdown of term loan (net)</t>
  </si>
  <si>
    <t xml:space="preserve"> - as restated</t>
  </si>
  <si>
    <t>(Repayment)/ drawdown of short term borrowings  (net)</t>
  </si>
  <si>
    <t xml:space="preserve"> - at start of year</t>
  </si>
  <si>
    <t xml:space="preserve">   Non current tax liabilities</t>
  </si>
  <si>
    <t>Balance at  01/01/2010</t>
  </si>
  <si>
    <t xml:space="preserve">  ended 31 December 2009</t>
  </si>
  <si>
    <t>Operating expenses</t>
  </si>
  <si>
    <t>Other operating income</t>
  </si>
  <si>
    <t>Profit from operations</t>
  </si>
  <si>
    <t>Minority interest</t>
  </si>
  <si>
    <t>Profit after tax</t>
  </si>
  <si>
    <t>Other comprehensive income</t>
  </si>
  <si>
    <t>Other comprehensive income for the financial period</t>
  </si>
  <si>
    <t>Condensed Consolidated Statements of Comprehensive Income</t>
  </si>
  <si>
    <t xml:space="preserve">   Derivative financial liabilities</t>
  </si>
  <si>
    <t>Attributable to the owners of the parent</t>
  </si>
  <si>
    <t>Effects arising from adoption of FRS139</t>
  </si>
  <si>
    <t>Total comprehensive income</t>
  </si>
  <si>
    <t>Net profit for the period attributable to owners of the parent</t>
  </si>
  <si>
    <t>Total comprehensive income for the period attributable to owners of the parent</t>
  </si>
  <si>
    <t xml:space="preserve">The Condensed Consolidated Statements of Comprehensive Income should be read in </t>
  </si>
  <si>
    <t xml:space="preserve">The Condensed Consolidated Statements of Financial Position should be read in </t>
  </si>
  <si>
    <t xml:space="preserve">   Derivative financial assets</t>
  </si>
  <si>
    <t>Condensed Consolidated Statements of Financial Position</t>
  </si>
  <si>
    <t xml:space="preserve">   Term loan</t>
  </si>
  <si>
    <t>Operating Activities</t>
  </si>
  <si>
    <t>Net profit for the period</t>
  </si>
  <si>
    <t xml:space="preserve"> - at end of period</t>
  </si>
  <si>
    <t>31/12/2010</t>
  </si>
  <si>
    <t>Disposal / (investment) of marketable securities</t>
  </si>
  <si>
    <t>Deposits released from securities (net)</t>
  </si>
  <si>
    <t>Interim report for the first quarter ended 31 March 2011</t>
  </si>
  <si>
    <t>31/03/2011</t>
  </si>
  <si>
    <t>31/03/2010</t>
  </si>
  <si>
    <t xml:space="preserve"> conjunction with the Annual Financial Report for the year ended 31 December 2010</t>
  </si>
  <si>
    <t>3 months ended 31/03/2011</t>
  </si>
  <si>
    <t>Balance at  01/01/2011</t>
  </si>
  <si>
    <t xml:space="preserve">  for the period</t>
  </si>
  <si>
    <t xml:space="preserve">  ended 31 December 2010</t>
  </si>
  <si>
    <t>3 months ended 31/03/2010</t>
  </si>
  <si>
    <t>Balance at  31/03/2010</t>
  </si>
  <si>
    <t>Balance at  31/03/2011</t>
  </si>
  <si>
    <t>conjunction with the Annual Financial Report for the year ended 31 December 2010</t>
  </si>
  <si>
    <t>the Annual Financial Report for the year ended 31 December 2010</t>
  </si>
  <si>
    <t>Condensed Consolidated Statement of Cash Flows</t>
  </si>
  <si>
    <t>The Condensed Consolidated Statement of Cash Flows should be read in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</si>
</sst>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16" fontId="0" fillId="0" borderId="0" xfId="0" applyNumberFormat="1" applyFont="1" applyAlignment="1">
      <alignment horizontal="center"/>
    </xf>
    <xf numFmtId="16" fontId="2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5" fontId="0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16" fontId="2" fillId="0" borderId="0" xfId="0" applyNumberFormat="1" applyFont="1" applyFill="1" applyAlignment="1" quotePrefix="1">
      <alignment horizontal="center"/>
    </xf>
    <xf numFmtId="2" fontId="0" fillId="0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Fill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3" fontId="53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2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16" fontId="2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2" fillId="0" borderId="27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3" fontId="55" fillId="0" borderId="28" xfId="0" applyNumberFormat="1" applyFont="1" applyBorder="1" applyAlignment="1">
      <alignment horizontal="center"/>
    </xf>
    <xf numFmtId="3" fontId="55" fillId="0" borderId="29" xfId="0" applyNumberFormat="1" applyFont="1" applyBorder="1" applyAlignment="1">
      <alignment horizontal="center"/>
    </xf>
    <xf numFmtId="3" fontId="55" fillId="0" borderId="30" xfId="0" applyNumberFormat="1" applyFont="1" applyBorder="1" applyAlignment="1">
      <alignment horizontal="center"/>
    </xf>
    <xf numFmtId="3" fontId="55" fillId="0" borderId="19" xfId="0" applyNumberFormat="1" applyFon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3" fontId="55" fillId="0" borderId="20" xfId="0" applyNumberFormat="1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3" fontId="56" fillId="0" borderId="32" xfId="0" applyNumberFormat="1" applyFont="1" applyFill="1" applyBorder="1" applyAlignment="1">
      <alignment horizontal="center"/>
    </xf>
    <xf numFmtId="3" fontId="56" fillId="0" borderId="32" xfId="0" applyNumberFormat="1" applyFont="1" applyBorder="1" applyAlignment="1">
      <alignment horizontal="center"/>
    </xf>
    <xf numFmtId="3" fontId="56" fillId="0" borderId="33" xfId="0" applyNumberFormat="1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3" fontId="56" fillId="0" borderId="24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28.57421875" style="78" customWidth="1"/>
    <col min="2" max="3" width="12.7109375" style="78" customWidth="1"/>
    <col min="4" max="4" width="13.421875" style="78" customWidth="1"/>
    <col min="5" max="5" width="12.7109375" style="78" customWidth="1"/>
    <col min="6" max="16384" width="9.140625" style="78" customWidth="1"/>
  </cols>
  <sheetData>
    <row r="1" spans="1:5" ht="12.75">
      <c r="A1" s="105" t="s">
        <v>17</v>
      </c>
      <c r="E1" s="65"/>
    </row>
    <row r="2" ht="4.5" customHeight="1"/>
    <row r="3" spans="1:5" ht="13.5" customHeight="1">
      <c r="A3" s="106" t="s">
        <v>118</v>
      </c>
      <c r="E3" s="107"/>
    </row>
    <row r="4" ht="2.25" customHeight="1"/>
    <row r="5" ht="15.75">
      <c r="A5" s="73" t="s">
        <v>100</v>
      </c>
    </row>
    <row r="6" s="79" customFormat="1" ht="12" hidden="1">
      <c r="A6" s="108" t="s">
        <v>73</v>
      </c>
    </row>
    <row r="7" s="79" customFormat="1" ht="12" hidden="1">
      <c r="A7" s="108" t="s">
        <v>59</v>
      </c>
    </row>
    <row r="9" spans="1:5" ht="12.75">
      <c r="A9" s="105"/>
      <c r="B9" s="65" t="s">
        <v>39</v>
      </c>
      <c r="C9" s="66" t="s">
        <v>41</v>
      </c>
      <c r="D9" s="65" t="s">
        <v>42</v>
      </c>
      <c r="E9" s="66" t="s">
        <v>41</v>
      </c>
    </row>
    <row r="10" spans="2:5" ht="12.75">
      <c r="B10" s="65" t="s">
        <v>40</v>
      </c>
      <c r="C10" s="66" t="s">
        <v>40</v>
      </c>
      <c r="D10" s="65" t="s">
        <v>43</v>
      </c>
      <c r="E10" s="66" t="s">
        <v>43</v>
      </c>
    </row>
    <row r="11" spans="2:5" ht="12.75">
      <c r="B11" s="80" t="s">
        <v>119</v>
      </c>
      <c r="C11" s="109" t="s">
        <v>120</v>
      </c>
      <c r="D11" s="80" t="s">
        <v>119</v>
      </c>
      <c r="E11" s="109" t="s">
        <v>120</v>
      </c>
    </row>
    <row r="12" spans="2:5" ht="12.75">
      <c r="B12" s="81" t="s">
        <v>19</v>
      </c>
      <c r="C12" s="110" t="s">
        <v>19</v>
      </c>
      <c r="D12" s="81" t="s">
        <v>19</v>
      </c>
      <c r="E12" s="110" t="s">
        <v>19</v>
      </c>
    </row>
    <row r="13" spans="2:5" ht="12.75">
      <c r="B13" s="111"/>
      <c r="C13" s="112"/>
      <c r="D13" s="65"/>
      <c r="E13" s="66"/>
    </row>
    <row r="14" spans="1:5" ht="12.75">
      <c r="A14" s="78" t="s">
        <v>0</v>
      </c>
      <c r="B14" s="64">
        <v>542144</v>
      </c>
      <c r="C14" s="59">
        <v>437868</v>
      </c>
      <c r="D14" s="64">
        <v>542144</v>
      </c>
      <c r="E14" s="72">
        <v>437868</v>
      </c>
    </row>
    <row r="15" spans="2:5" ht="12.75">
      <c r="B15" s="64"/>
      <c r="C15" s="59" t="s">
        <v>8</v>
      </c>
      <c r="D15" s="64"/>
      <c r="E15" s="72"/>
    </row>
    <row r="16" spans="1:5" ht="12.75">
      <c r="A16" s="78" t="s">
        <v>93</v>
      </c>
      <c r="B16" s="64">
        <v>-537899</v>
      </c>
      <c r="C16" s="59">
        <v>-435083</v>
      </c>
      <c r="D16" s="64">
        <v>-537899</v>
      </c>
      <c r="E16" s="72">
        <v>-435083</v>
      </c>
    </row>
    <row r="17" spans="2:5" ht="12.75">
      <c r="B17" s="64"/>
      <c r="C17" s="59" t="s">
        <v>8</v>
      </c>
      <c r="D17" s="64"/>
      <c r="E17" s="72"/>
    </row>
    <row r="18" spans="1:5" ht="12.75">
      <c r="A18" s="78" t="s">
        <v>94</v>
      </c>
      <c r="B18" s="62">
        <v>5207</v>
      </c>
      <c r="C18" s="113">
        <v>5511</v>
      </c>
      <c r="D18" s="62">
        <v>5207</v>
      </c>
      <c r="E18" s="71">
        <v>5511</v>
      </c>
    </row>
    <row r="19" spans="2:5" ht="12.75">
      <c r="B19" s="64"/>
      <c r="C19" s="59"/>
      <c r="D19" s="64" t="s">
        <v>8</v>
      </c>
      <c r="E19" s="72" t="s">
        <v>8</v>
      </c>
    </row>
    <row r="20" spans="1:5" ht="12.75">
      <c r="A20" s="78" t="s">
        <v>95</v>
      </c>
      <c r="B20" s="64">
        <f>SUM(B14:B18)</f>
        <v>9452</v>
      </c>
      <c r="C20" s="59">
        <f>SUM(C14:C18)</f>
        <v>8296</v>
      </c>
      <c r="D20" s="64">
        <f>SUM(D14:D18)</f>
        <v>9452</v>
      </c>
      <c r="E20" s="72">
        <f>SUM(E14:E18)</f>
        <v>8296</v>
      </c>
    </row>
    <row r="21" spans="2:5" ht="12.75">
      <c r="B21" s="64"/>
      <c r="C21" s="59"/>
      <c r="D21" s="64"/>
      <c r="E21" s="72"/>
    </row>
    <row r="22" spans="1:5" ht="12.75">
      <c r="A22" s="78" t="s">
        <v>82</v>
      </c>
      <c r="B22" s="62">
        <v>-3634</v>
      </c>
      <c r="C22" s="71">
        <v>-3041</v>
      </c>
      <c r="D22" s="62">
        <v>-3634</v>
      </c>
      <c r="E22" s="71">
        <v>-3041</v>
      </c>
    </row>
    <row r="23" spans="2:5" ht="12.75">
      <c r="B23" s="64"/>
      <c r="C23" s="59"/>
      <c r="D23" s="64"/>
      <c r="E23" s="72"/>
    </row>
    <row r="24" spans="1:5" ht="12.75">
      <c r="A24" s="106" t="s">
        <v>77</v>
      </c>
      <c r="B24" s="64">
        <f>SUM(B20:B22)</f>
        <v>5818</v>
      </c>
      <c r="C24" s="59">
        <f>SUM(C20:C22)</f>
        <v>5255</v>
      </c>
      <c r="D24" s="64">
        <f>SUM(D20:D22)</f>
        <v>5818</v>
      </c>
      <c r="E24" s="72">
        <f>SUM(E20:E22)</f>
        <v>5255</v>
      </c>
    </row>
    <row r="25" spans="2:5" ht="12.75">
      <c r="B25" s="63"/>
      <c r="C25" s="69"/>
      <c r="D25" s="63" t="s">
        <v>8</v>
      </c>
      <c r="E25" s="68"/>
    </row>
    <row r="26" spans="1:5" ht="12.75">
      <c r="A26" s="78" t="s">
        <v>1</v>
      </c>
      <c r="B26" s="62">
        <v>-2882</v>
      </c>
      <c r="C26" s="113">
        <v>-3725</v>
      </c>
      <c r="D26" s="62">
        <v>-2882</v>
      </c>
      <c r="E26" s="71">
        <v>-3725</v>
      </c>
    </row>
    <row r="27" spans="2:5" ht="12.75">
      <c r="B27" s="64"/>
      <c r="C27" s="59"/>
      <c r="D27" s="64"/>
      <c r="E27" s="72"/>
    </row>
    <row r="28" spans="1:5" ht="12.75">
      <c r="A28" s="106" t="s">
        <v>97</v>
      </c>
      <c r="B28" s="64">
        <f>SUM(B24:B26)</f>
        <v>2936</v>
      </c>
      <c r="C28" s="59">
        <f>SUM(C24:C26)</f>
        <v>1530</v>
      </c>
      <c r="D28" s="64">
        <f>SUM(D24:D26)</f>
        <v>2936</v>
      </c>
      <c r="E28" s="72">
        <f>SUM(E24:E26)</f>
        <v>1530</v>
      </c>
    </row>
    <row r="29" spans="2:5" ht="12.75">
      <c r="B29" s="64"/>
      <c r="C29" s="59"/>
      <c r="D29" s="64"/>
      <c r="E29" s="72"/>
    </row>
    <row r="30" spans="1:5" ht="12.75">
      <c r="A30" s="78" t="s">
        <v>96</v>
      </c>
      <c r="B30" s="62">
        <v>0</v>
      </c>
      <c r="C30" s="113">
        <v>0</v>
      </c>
      <c r="D30" s="62">
        <v>0</v>
      </c>
      <c r="E30" s="71">
        <v>0</v>
      </c>
    </row>
    <row r="31" spans="2:5" ht="12.75">
      <c r="B31" s="64"/>
      <c r="C31" s="59"/>
      <c r="D31" s="64"/>
      <c r="E31" s="72"/>
    </row>
    <row r="32" spans="1:5" ht="39" thickBot="1">
      <c r="A32" s="114" t="s">
        <v>105</v>
      </c>
      <c r="B32" s="87">
        <f>SUM(B28:B30)</f>
        <v>2936</v>
      </c>
      <c r="C32" s="115">
        <f>SUM(C28:C30)</f>
        <v>1530</v>
      </c>
      <c r="D32" s="87">
        <f>SUM(D28:D30)</f>
        <v>2936</v>
      </c>
      <c r="E32" s="116">
        <f>SUM(E28:E30)</f>
        <v>1530</v>
      </c>
    </row>
    <row r="33" spans="2:5" ht="12.75">
      <c r="B33" s="64"/>
      <c r="C33" s="59"/>
      <c r="D33" s="64"/>
      <c r="E33" s="72"/>
    </row>
    <row r="34" spans="1:5" ht="12.75">
      <c r="A34" s="117" t="s">
        <v>98</v>
      </c>
      <c r="B34" s="64"/>
      <c r="C34" s="59"/>
      <c r="D34" s="64"/>
      <c r="E34" s="72"/>
    </row>
    <row r="35" spans="2:5" ht="12.75">
      <c r="B35" s="64"/>
      <c r="C35" s="59"/>
      <c r="D35" s="64"/>
      <c r="E35" s="72"/>
    </row>
    <row r="36" spans="1:5" ht="12.75">
      <c r="A36" s="106" t="s">
        <v>70</v>
      </c>
      <c r="B36" s="64">
        <v>-1816</v>
      </c>
      <c r="C36" s="59">
        <v>-890</v>
      </c>
      <c r="D36" s="64">
        <v>-1816</v>
      </c>
      <c r="E36" s="72">
        <v>-890</v>
      </c>
    </row>
    <row r="37" spans="2:5" ht="12.75">
      <c r="B37" s="64"/>
      <c r="C37" s="59"/>
      <c r="D37" s="64"/>
      <c r="E37" s="72"/>
    </row>
    <row r="38" spans="1:5" ht="26.25" thickBot="1">
      <c r="A38" s="114" t="s">
        <v>99</v>
      </c>
      <c r="B38" s="118">
        <f>SUM(B36:B37)</f>
        <v>-1816</v>
      </c>
      <c r="C38" s="119">
        <f>SUM(C36:C37)</f>
        <v>-890</v>
      </c>
      <c r="D38" s="118">
        <f>SUM(D36:D37)</f>
        <v>-1816</v>
      </c>
      <c r="E38" s="119">
        <f>SUM(E36:E37)</f>
        <v>-890</v>
      </c>
    </row>
    <row r="39" spans="2:5" ht="12.75">
      <c r="B39" s="64"/>
      <c r="C39" s="59"/>
      <c r="D39" s="64"/>
      <c r="E39" s="72"/>
    </row>
    <row r="40" spans="1:5" ht="39" thickBot="1">
      <c r="A40" s="114" t="s">
        <v>106</v>
      </c>
      <c r="B40" s="120">
        <f>+B32+B38</f>
        <v>1120</v>
      </c>
      <c r="C40" s="121">
        <f>+C32+C38</f>
        <v>640</v>
      </c>
      <c r="D40" s="120">
        <f>+D32+D38</f>
        <v>1120</v>
      </c>
      <c r="E40" s="121">
        <f>+E32+E38</f>
        <v>640</v>
      </c>
    </row>
    <row r="41" spans="2:5" ht="13.5" thickTop="1">
      <c r="B41" s="64"/>
      <c r="C41" s="59"/>
      <c r="D41" s="64"/>
      <c r="E41" s="72"/>
    </row>
    <row r="42" spans="2:5" ht="12.75">
      <c r="B42" s="64"/>
      <c r="C42" s="59"/>
      <c r="D42" s="64"/>
      <c r="E42" s="72"/>
    </row>
    <row r="43" spans="1:5" ht="12.75">
      <c r="A43" s="78" t="s">
        <v>57</v>
      </c>
      <c r="B43" s="64"/>
      <c r="C43" s="59"/>
      <c r="D43" s="64"/>
      <c r="E43" s="72"/>
    </row>
    <row r="44" spans="1:5" ht="12.75">
      <c r="A44" s="78" t="s">
        <v>21</v>
      </c>
      <c r="B44" s="67">
        <f>B32/60000*100</f>
        <v>4.8933333333333335</v>
      </c>
      <c r="C44" s="82">
        <f>C32/60000*100</f>
        <v>2.55</v>
      </c>
      <c r="D44" s="67">
        <f>D32/(60000)*100</f>
        <v>4.8933333333333335</v>
      </c>
      <c r="E44" s="82">
        <f>E32/(60000)*100</f>
        <v>2.55</v>
      </c>
    </row>
    <row r="45" spans="1:5" ht="12.75">
      <c r="A45" s="78" t="s">
        <v>44</v>
      </c>
      <c r="B45" s="22" t="s">
        <v>18</v>
      </c>
      <c r="C45" s="122" t="s">
        <v>18</v>
      </c>
      <c r="D45" s="22" t="s">
        <v>18</v>
      </c>
      <c r="E45" s="123" t="s">
        <v>18</v>
      </c>
    </row>
    <row r="46" spans="2:5" ht="12.75">
      <c r="B46" s="22"/>
      <c r="C46" s="122"/>
      <c r="D46" s="22"/>
      <c r="E46" s="123"/>
    </row>
    <row r="47" spans="1:5" ht="12.75">
      <c r="A47" s="117" t="s">
        <v>58</v>
      </c>
      <c r="B47" s="65"/>
      <c r="C47" s="66"/>
      <c r="D47" s="66"/>
      <c r="E47" s="66"/>
    </row>
    <row r="48" spans="2:5" ht="12.75">
      <c r="B48" s="66"/>
      <c r="C48" s="66"/>
      <c r="D48" s="66"/>
      <c r="E48" s="66"/>
    </row>
    <row r="49" spans="2:5" ht="12.75">
      <c r="B49" s="66"/>
      <c r="C49" s="66"/>
      <c r="D49" s="66"/>
      <c r="E49" s="66"/>
    </row>
    <row r="50" spans="1:5" ht="12.75">
      <c r="A50" s="141" t="s">
        <v>107</v>
      </c>
      <c r="B50" s="141"/>
      <c r="C50" s="141"/>
      <c r="D50" s="141"/>
      <c r="E50" s="141"/>
    </row>
    <row r="51" spans="1:5" ht="12.75">
      <c r="A51" s="141" t="s">
        <v>121</v>
      </c>
      <c r="B51" s="141"/>
      <c r="C51" s="141"/>
      <c r="D51" s="141"/>
      <c r="E51" s="141"/>
    </row>
  </sheetData>
  <sheetProtection/>
  <mergeCells count="2">
    <mergeCell ref="A50:E50"/>
    <mergeCell ref="A51:E51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SheetLayoutView="80" zoomScalePageLayoutView="0" workbookViewId="0" topLeftCell="A33">
      <selection activeCell="D1" sqref="D1"/>
    </sheetView>
  </sheetViews>
  <sheetFormatPr defaultColWidth="9.140625" defaultRowHeight="12.75"/>
  <cols>
    <col min="1" max="1" width="41.28125" style="0" customWidth="1"/>
    <col min="2" max="2" width="12.7109375" style="1" customWidth="1"/>
    <col min="3" max="3" width="1.8515625" style="8" customWidth="1"/>
    <col min="4" max="4" width="12.7109375" style="0" customWidth="1"/>
    <col min="5" max="5" width="11.140625" style="0" customWidth="1"/>
  </cols>
  <sheetData>
    <row r="1" spans="1:5" ht="12.75">
      <c r="A1" s="1" t="s">
        <v>17</v>
      </c>
      <c r="E1" s="11"/>
    </row>
    <row r="2" ht="4.5" customHeight="1"/>
    <row r="3" spans="1:3" ht="12.75" customHeight="1">
      <c r="A3" t="s">
        <v>118</v>
      </c>
      <c r="B3"/>
      <c r="C3"/>
    </row>
    <row r="4" spans="2:3" ht="2.25" customHeight="1">
      <c r="B4"/>
      <c r="C4"/>
    </row>
    <row r="5" ht="15.75">
      <c r="A5" s="44" t="s">
        <v>110</v>
      </c>
    </row>
    <row r="6" ht="12.75">
      <c r="A6" s="1" t="s">
        <v>8</v>
      </c>
    </row>
    <row r="7" spans="1:4" ht="12.75">
      <c r="A7" s="1"/>
      <c r="B7" s="11"/>
      <c r="C7" s="14"/>
      <c r="D7" s="11" t="s">
        <v>62</v>
      </c>
    </row>
    <row r="8" spans="2:5" ht="12.75">
      <c r="B8" s="11" t="s">
        <v>28</v>
      </c>
      <c r="C8" s="14"/>
      <c r="D8" s="12" t="s">
        <v>28</v>
      </c>
      <c r="E8" s="2"/>
    </row>
    <row r="9" spans="2:5" ht="12.75">
      <c r="B9" s="11" t="s">
        <v>42</v>
      </c>
      <c r="C9" s="14"/>
      <c r="D9" s="12" t="s">
        <v>45</v>
      </c>
      <c r="E9" s="2"/>
    </row>
    <row r="10" spans="2:5" ht="12.75">
      <c r="B10" s="11" t="s">
        <v>46</v>
      </c>
      <c r="C10" s="14"/>
      <c r="D10" s="12" t="s">
        <v>46</v>
      </c>
      <c r="E10" s="2"/>
    </row>
    <row r="11" spans="2:5" ht="12.75">
      <c r="B11" s="11" t="s">
        <v>66</v>
      </c>
      <c r="C11" s="14"/>
      <c r="D11" s="12" t="s">
        <v>47</v>
      </c>
      <c r="E11" s="2"/>
    </row>
    <row r="12" spans="2:5" ht="12.75">
      <c r="B12" s="34" t="s">
        <v>119</v>
      </c>
      <c r="C12" s="35"/>
      <c r="D12" s="74" t="s">
        <v>115</v>
      </c>
      <c r="E12" s="2"/>
    </row>
    <row r="13" spans="2:5" ht="12.75" hidden="1">
      <c r="B13" s="142" t="s">
        <v>60</v>
      </c>
      <c r="C13" s="142"/>
      <c r="D13" s="142"/>
      <c r="E13" s="2"/>
    </row>
    <row r="14" spans="2:5" ht="12.75">
      <c r="B14" s="16" t="s">
        <v>19</v>
      </c>
      <c r="C14" s="36"/>
      <c r="D14" s="3" t="s">
        <v>19</v>
      </c>
      <c r="E14" s="2"/>
    </row>
    <row r="15" spans="1:5" ht="12.75">
      <c r="A15" s="1" t="s">
        <v>48</v>
      </c>
      <c r="B15" s="19"/>
      <c r="C15" s="15"/>
      <c r="E15" s="2"/>
    </row>
    <row r="16" spans="1:4" ht="12.75">
      <c r="A16" t="s">
        <v>50</v>
      </c>
      <c r="B16" s="27">
        <v>240716</v>
      </c>
      <c r="C16" s="33"/>
      <c r="D16" s="13">
        <v>246273</v>
      </c>
    </row>
    <row r="17" spans="1:4" ht="12.75">
      <c r="A17" t="s">
        <v>79</v>
      </c>
      <c r="B17" s="27">
        <v>32585</v>
      </c>
      <c r="C17" s="33"/>
      <c r="D17" s="13">
        <v>32760</v>
      </c>
    </row>
    <row r="18" spans="1:4" ht="12.75">
      <c r="A18" t="s">
        <v>80</v>
      </c>
      <c r="B18" s="27">
        <v>1714</v>
      </c>
      <c r="C18" s="33"/>
      <c r="D18" s="13">
        <v>1848</v>
      </c>
    </row>
    <row r="19" spans="1:4" ht="12.75">
      <c r="A19" t="s">
        <v>81</v>
      </c>
      <c r="B19" s="64">
        <v>21390</v>
      </c>
      <c r="C19" s="33"/>
      <c r="D19" s="72">
        <v>20411</v>
      </c>
    </row>
    <row r="20" spans="2:4" ht="12.75">
      <c r="B20" s="64"/>
      <c r="C20" s="69"/>
      <c r="D20" s="72"/>
    </row>
    <row r="21" spans="2:4" ht="12.75">
      <c r="B21" s="76">
        <f>SUM(B16:B20)</f>
        <v>296405</v>
      </c>
      <c r="C21" s="69"/>
      <c r="D21" s="77">
        <f>SUM(D16:D20)</f>
        <v>301292</v>
      </c>
    </row>
    <row r="22" spans="1:4" ht="12.75">
      <c r="A22" s="9" t="s">
        <v>8</v>
      </c>
      <c r="B22" s="27"/>
      <c r="C22" s="33"/>
      <c r="D22" s="13"/>
    </row>
    <row r="23" spans="1:4" ht="12.75">
      <c r="A23" s="1" t="s">
        <v>49</v>
      </c>
      <c r="B23" s="37"/>
      <c r="C23" s="38"/>
      <c r="D23" s="52"/>
    </row>
    <row r="24" spans="1:4" ht="12.75">
      <c r="A24" t="s">
        <v>2</v>
      </c>
      <c r="B24" s="39">
        <v>265293</v>
      </c>
      <c r="C24" s="38"/>
      <c r="D24" s="53">
        <v>216714</v>
      </c>
    </row>
    <row r="25" spans="1:4" ht="12.75">
      <c r="A25" t="s">
        <v>9</v>
      </c>
      <c r="B25" s="39">
        <v>290362</v>
      </c>
      <c r="C25" s="38"/>
      <c r="D25" s="53">
        <v>239818</v>
      </c>
    </row>
    <row r="26" spans="1:4" ht="12.75">
      <c r="A26" s="10" t="s">
        <v>109</v>
      </c>
      <c r="B26" s="39">
        <v>2893</v>
      </c>
      <c r="C26" s="38"/>
      <c r="D26" s="53">
        <v>4297</v>
      </c>
    </row>
    <row r="27" spans="1:4" ht="12.75">
      <c r="A27" t="s">
        <v>51</v>
      </c>
      <c r="B27" s="39">
        <v>138801</v>
      </c>
      <c r="C27" s="38"/>
      <c r="D27" s="53">
        <v>140403</v>
      </c>
    </row>
    <row r="28" spans="1:4" ht="12.75">
      <c r="A28" t="s">
        <v>61</v>
      </c>
      <c r="B28" s="39">
        <v>4556</v>
      </c>
      <c r="C28" s="38"/>
      <c r="D28" s="53">
        <v>3085</v>
      </c>
    </row>
    <row r="29" spans="2:4" ht="12.75">
      <c r="B29" s="40">
        <f>SUM(B23:B28)</f>
        <v>701905</v>
      </c>
      <c r="C29" s="38"/>
      <c r="D29" s="54">
        <f>SUM(D23:D28)</f>
        <v>604317</v>
      </c>
    </row>
    <row r="30" spans="1:4" ht="12.75">
      <c r="A30" s="70" t="s">
        <v>8</v>
      </c>
      <c r="B30" s="39"/>
      <c r="C30" s="38"/>
      <c r="D30" s="53"/>
    </row>
    <row r="31" spans="1:4" ht="12.75">
      <c r="A31" s="1" t="s">
        <v>11</v>
      </c>
      <c r="B31" s="39"/>
      <c r="C31" s="38"/>
      <c r="D31" s="53"/>
    </row>
    <row r="32" spans="1:4" ht="12.75">
      <c r="A32" t="s">
        <v>10</v>
      </c>
      <c r="B32" s="39">
        <v>149363</v>
      </c>
      <c r="C32" s="38"/>
      <c r="D32" s="53">
        <v>128134</v>
      </c>
    </row>
    <row r="33" spans="1:4" ht="12.75">
      <c r="A33" t="s">
        <v>85</v>
      </c>
      <c r="B33" s="39">
        <v>2802</v>
      </c>
      <c r="C33" s="38"/>
      <c r="D33" s="53">
        <v>1290</v>
      </c>
    </row>
    <row r="34" spans="1:4" ht="12.75">
      <c r="A34" s="10" t="s">
        <v>101</v>
      </c>
      <c r="B34" s="104">
        <v>396</v>
      </c>
      <c r="C34" s="38"/>
      <c r="D34" s="53">
        <v>78</v>
      </c>
    </row>
    <row r="35" spans="1:4" ht="12.75">
      <c r="A35" t="s">
        <v>52</v>
      </c>
      <c r="B35" s="58">
        <v>457</v>
      </c>
      <c r="C35" s="38"/>
      <c r="D35" s="61">
        <v>179</v>
      </c>
    </row>
    <row r="36" spans="1:4" ht="12.75">
      <c r="A36" t="s">
        <v>74</v>
      </c>
      <c r="B36" s="58">
        <v>298</v>
      </c>
      <c r="C36" s="38"/>
      <c r="D36" s="61">
        <v>801</v>
      </c>
    </row>
    <row r="37" spans="1:4" ht="12.75">
      <c r="A37" t="s">
        <v>78</v>
      </c>
      <c r="B37" s="39">
        <v>364353</v>
      </c>
      <c r="C37" s="38"/>
      <c r="D37" s="53">
        <v>287552</v>
      </c>
    </row>
    <row r="38" spans="2:4" ht="12.75">
      <c r="B38" s="40">
        <f>SUM(B32:B37)</f>
        <v>517669</v>
      </c>
      <c r="C38" s="38"/>
      <c r="D38" s="54">
        <f>SUM(D32:D37)</f>
        <v>418034</v>
      </c>
    </row>
    <row r="39" spans="2:5" ht="6.75" customHeight="1">
      <c r="B39" s="39"/>
      <c r="C39" s="38"/>
      <c r="D39" s="53"/>
      <c r="E39" t="s">
        <v>8</v>
      </c>
    </row>
    <row r="40" spans="1:4" ht="12.75">
      <c r="A40" s="1" t="s">
        <v>3</v>
      </c>
      <c r="B40" s="41">
        <f>+B29-B38</f>
        <v>184236</v>
      </c>
      <c r="C40" s="38"/>
      <c r="D40" s="55">
        <f>+D29-D38</f>
        <v>186283</v>
      </c>
    </row>
    <row r="41" spans="2:4" ht="12.75">
      <c r="B41" s="29"/>
      <c r="C41" s="33"/>
      <c r="D41" s="48"/>
    </row>
    <row r="42" spans="1:4" ht="12.75">
      <c r="A42" s="1" t="s">
        <v>12</v>
      </c>
      <c r="B42" s="29"/>
      <c r="C42" s="33"/>
      <c r="D42" s="48"/>
    </row>
    <row r="43" spans="1:4" ht="12.75">
      <c r="A43" s="10" t="s">
        <v>111</v>
      </c>
      <c r="B43" s="29">
        <v>110031</v>
      </c>
      <c r="C43" s="33"/>
      <c r="D43" s="48">
        <v>121123</v>
      </c>
    </row>
    <row r="44" spans="1:4" ht="12.75">
      <c r="A44" t="s">
        <v>74</v>
      </c>
      <c r="B44" s="29">
        <v>23619</v>
      </c>
      <c r="C44" s="33"/>
      <c r="D44" s="48">
        <v>22219</v>
      </c>
    </row>
    <row r="45" spans="1:4" ht="12.75">
      <c r="A45" t="s">
        <v>63</v>
      </c>
      <c r="B45" s="29">
        <v>1437</v>
      </c>
      <c r="C45" s="33"/>
      <c r="D45" s="48">
        <v>1409</v>
      </c>
    </row>
    <row r="46" spans="1:4" ht="12.75">
      <c r="A46" s="10" t="s">
        <v>90</v>
      </c>
      <c r="B46" s="29">
        <v>13937</v>
      </c>
      <c r="C46" s="33"/>
      <c r="D46" s="48">
        <v>12174</v>
      </c>
    </row>
    <row r="47" spans="1:4" ht="12.75">
      <c r="A47" t="s">
        <v>84</v>
      </c>
      <c r="B47" s="29">
        <v>4446</v>
      </c>
      <c r="C47" s="33"/>
      <c r="D47" s="48">
        <v>4599</v>
      </c>
    </row>
    <row r="48" spans="1:4" ht="12.75" hidden="1">
      <c r="A48" s="6" t="s">
        <v>63</v>
      </c>
      <c r="B48" s="29">
        <v>0</v>
      </c>
      <c r="C48" s="33"/>
      <c r="D48" s="48">
        <v>0</v>
      </c>
    </row>
    <row r="49" spans="2:4" ht="12.75">
      <c r="B49" s="42">
        <f>SUM(B43:B48)</f>
        <v>153470</v>
      </c>
      <c r="C49" s="33"/>
      <c r="D49" s="50">
        <f>SUM(D43:D48)</f>
        <v>161524</v>
      </c>
    </row>
    <row r="50" spans="2:4" ht="12.75">
      <c r="B50" s="29"/>
      <c r="C50" s="33"/>
      <c r="D50" s="48"/>
    </row>
    <row r="51" spans="1:4" ht="13.5" thickBot="1">
      <c r="A51" s="70" t="s">
        <v>8</v>
      </c>
      <c r="B51" s="30">
        <f>B21+B40-B49</f>
        <v>327171</v>
      </c>
      <c r="C51" s="33"/>
      <c r="D51" s="56">
        <f>D21+D40-D49</f>
        <v>326051</v>
      </c>
    </row>
    <row r="52" spans="2:4" ht="13.5" thickTop="1">
      <c r="B52" s="29"/>
      <c r="C52" s="33"/>
      <c r="D52" s="48"/>
    </row>
    <row r="53" spans="2:4" ht="12.75">
      <c r="B53" s="29"/>
      <c r="C53" s="33"/>
      <c r="D53" s="48"/>
    </row>
    <row r="54" spans="1:4" ht="12.75">
      <c r="A54" s="1" t="s">
        <v>13</v>
      </c>
      <c r="B54" s="29"/>
      <c r="C54" s="33"/>
      <c r="D54" s="48"/>
    </row>
    <row r="55" spans="1:4" ht="12.75">
      <c r="A55" t="s">
        <v>15</v>
      </c>
      <c r="B55" s="27">
        <v>60000</v>
      </c>
      <c r="C55" s="33"/>
      <c r="D55" s="13">
        <v>60000</v>
      </c>
    </row>
    <row r="56" spans="1:4" ht="12.75">
      <c r="A56" t="s">
        <v>14</v>
      </c>
      <c r="B56" s="29">
        <v>17</v>
      </c>
      <c r="C56" s="33"/>
      <c r="D56" s="48">
        <v>17</v>
      </c>
    </row>
    <row r="57" spans="1:4" ht="12.75">
      <c r="A57" t="s">
        <v>83</v>
      </c>
      <c r="B57" s="29">
        <v>-5969</v>
      </c>
      <c r="C57" s="33"/>
      <c r="D57" s="48">
        <v>-4153</v>
      </c>
    </row>
    <row r="58" spans="1:4" ht="12.75">
      <c r="A58" t="s">
        <v>16</v>
      </c>
      <c r="B58" s="63">
        <v>273123</v>
      </c>
      <c r="C58" s="33"/>
      <c r="D58" s="68">
        <v>270187</v>
      </c>
    </row>
    <row r="59" spans="2:4" ht="13.5" thickBot="1">
      <c r="B59" s="43">
        <f>SUM(B55:B58)</f>
        <v>327171</v>
      </c>
      <c r="C59" s="33"/>
      <c r="D59" s="57">
        <f>SUM(D55:D58)</f>
        <v>326051</v>
      </c>
    </row>
    <row r="60" spans="2:4" ht="13.5" thickTop="1">
      <c r="B60" s="27"/>
      <c r="C60" s="33"/>
      <c r="D60" s="13"/>
    </row>
    <row r="61" spans="2:4" ht="15.75" customHeight="1">
      <c r="B61" s="20">
        <f>+B51-B59</f>
        <v>0</v>
      </c>
      <c r="C61" s="5"/>
      <c r="D61" s="84">
        <f>+D51-D59</f>
        <v>0</v>
      </c>
    </row>
    <row r="62" spans="2:4" ht="12.75">
      <c r="B62" s="20"/>
      <c r="C62" s="5"/>
      <c r="D62" s="84"/>
    </row>
    <row r="63" spans="1:5" ht="12.75">
      <c r="A63" s="143" t="s">
        <v>108</v>
      </c>
      <c r="B63" s="143"/>
      <c r="C63" s="143"/>
      <c r="D63" s="143"/>
      <c r="E63" s="143"/>
    </row>
    <row r="64" spans="1:5" ht="12.75">
      <c r="A64" s="143" t="s">
        <v>121</v>
      </c>
      <c r="B64" s="143"/>
      <c r="C64" s="143"/>
      <c r="D64" s="143"/>
      <c r="E64" s="143"/>
    </row>
  </sheetData>
  <sheetProtection/>
  <mergeCells count="3">
    <mergeCell ref="B13:D13"/>
    <mergeCell ref="A63:E63"/>
    <mergeCell ref="A64:E64"/>
  </mergeCells>
  <printOptions horizontalCentered="1"/>
  <pageMargins left="0.75" right="0.75" top="0.75" bottom="0.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17</v>
      </c>
      <c r="F1" s="46"/>
    </row>
    <row r="2" ht="2.25" customHeight="1"/>
    <row r="3" ht="13.5" customHeight="1">
      <c r="A3" t="s">
        <v>118</v>
      </c>
    </row>
    <row r="4" ht="2.25" customHeight="1"/>
    <row r="5" spans="1:4" ht="15.75">
      <c r="A5" s="44" t="s">
        <v>53</v>
      </c>
      <c r="B5" s="8"/>
      <c r="C5" s="8"/>
      <c r="D5" s="8"/>
    </row>
    <row r="6" spans="1:4" ht="12.75" hidden="1">
      <c r="A6" s="51" t="s">
        <v>75</v>
      </c>
      <c r="B6" s="8"/>
      <c r="C6" s="8"/>
      <c r="D6" s="8"/>
    </row>
    <row r="8" spans="2:6" ht="12.75">
      <c r="B8" s="144" t="s">
        <v>102</v>
      </c>
      <c r="C8" s="144"/>
      <c r="D8" s="144"/>
      <c r="E8" s="144"/>
      <c r="F8" s="144"/>
    </row>
    <row r="10" spans="2:6" ht="12.75">
      <c r="B10" s="11"/>
      <c r="C10" s="144" t="s">
        <v>24</v>
      </c>
      <c r="D10" s="144"/>
      <c r="E10" s="7" t="s">
        <v>25</v>
      </c>
      <c r="F10" s="11"/>
    </row>
    <row r="11" spans="2:6" ht="12.75">
      <c r="B11" s="11"/>
      <c r="C11" s="7"/>
      <c r="D11" s="11" t="s">
        <v>67</v>
      </c>
      <c r="E11" s="11"/>
      <c r="F11" s="11"/>
    </row>
    <row r="12" spans="2:6" ht="12.75">
      <c r="B12" s="18" t="s">
        <v>29</v>
      </c>
      <c r="C12" s="11" t="s">
        <v>20</v>
      </c>
      <c r="D12" s="11" t="s">
        <v>68</v>
      </c>
      <c r="E12" s="18" t="s">
        <v>22</v>
      </c>
      <c r="F12" s="11"/>
    </row>
    <row r="13" spans="2:6" ht="12.75">
      <c r="B13" s="18" t="s">
        <v>6</v>
      </c>
      <c r="C13" s="18" t="s">
        <v>26</v>
      </c>
      <c r="D13" s="18" t="s">
        <v>27</v>
      </c>
      <c r="E13" s="18" t="s">
        <v>23</v>
      </c>
      <c r="F13" s="18" t="s">
        <v>7</v>
      </c>
    </row>
    <row r="14" spans="2:6" ht="12.75">
      <c r="B14" s="18" t="s">
        <v>19</v>
      </c>
      <c r="C14" s="18" t="s">
        <v>19</v>
      </c>
      <c r="D14" s="18" t="s">
        <v>19</v>
      </c>
      <c r="E14" s="18" t="s">
        <v>19</v>
      </c>
      <c r="F14" s="18" t="s">
        <v>19</v>
      </c>
    </row>
    <row r="15" spans="2:6" ht="12.75">
      <c r="B15" s="23"/>
      <c r="C15" s="23"/>
      <c r="D15" s="23"/>
      <c r="E15" s="23"/>
      <c r="F15" s="23"/>
    </row>
    <row r="16" spans="1:6" ht="12.75">
      <c r="A16" s="1"/>
      <c r="B16" s="17"/>
      <c r="C16" s="17"/>
      <c r="D16" s="17"/>
      <c r="E16" s="17"/>
      <c r="F16" s="17"/>
    </row>
    <row r="17" ht="12.75">
      <c r="A17" s="21" t="s">
        <v>122</v>
      </c>
    </row>
    <row r="18" spans="1:6" ht="12.75">
      <c r="A18" s="10" t="s">
        <v>123</v>
      </c>
      <c r="B18" s="75">
        <v>60000</v>
      </c>
      <c r="C18" s="75">
        <v>17</v>
      </c>
      <c r="D18" s="75">
        <v>-4153</v>
      </c>
      <c r="E18" s="75">
        <v>270187</v>
      </c>
      <c r="F18" s="75">
        <f>SUM(B18:E18)</f>
        <v>326051</v>
      </c>
    </row>
    <row r="19" spans="2:6" ht="13.5" thickBot="1">
      <c r="B19" s="27"/>
      <c r="C19" s="27"/>
      <c r="D19" s="27"/>
      <c r="E19" s="27"/>
      <c r="F19" s="27"/>
    </row>
    <row r="20" spans="1:6" ht="12.75">
      <c r="A20" s="124" t="s">
        <v>113</v>
      </c>
      <c r="B20" s="125">
        <v>0</v>
      </c>
      <c r="C20" s="126">
        <v>0</v>
      </c>
      <c r="D20" s="126">
        <v>0</v>
      </c>
      <c r="E20" s="126">
        <v>2936</v>
      </c>
      <c r="F20" s="127">
        <f>SUM(B20:E20)</f>
        <v>2936</v>
      </c>
    </row>
    <row r="21" spans="1:6" ht="12.75">
      <c r="A21" s="124"/>
      <c r="B21" s="128"/>
      <c r="C21" s="129"/>
      <c r="D21" s="129"/>
      <c r="E21" s="129"/>
      <c r="F21" s="130"/>
    </row>
    <row r="22" spans="1:6" ht="12.75">
      <c r="A22" s="124" t="s">
        <v>98</v>
      </c>
      <c r="B22" s="128">
        <v>0</v>
      </c>
      <c r="C22" s="129">
        <v>0</v>
      </c>
      <c r="D22" s="129">
        <v>-1816</v>
      </c>
      <c r="E22" s="129">
        <v>0</v>
      </c>
      <c r="F22" s="130">
        <f>SUM(B22:E22)</f>
        <v>-1816</v>
      </c>
    </row>
    <row r="23" spans="2:6" ht="7.5" customHeight="1" thickBot="1">
      <c r="B23" s="92"/>
      <c r="C23" s="93"/>
      <c r="D23" s="93"/>
      <c r="E23" s="93"/>
      <c r="F23" s="94"/>
    </row>
    <row r="24" spans="1:6" ht="12.75">
      <c r="A24" t="s">
        <v>104</v>
      </c>
      <c r="B24" s="88"/>
      <c r="C24" s="29"/>
      <c r="D24" s="29"/>
      <c r="E24" s="29"/>
      <c r="F24" s="89"/>
    </row>
    <row r="25" spans="1:6" ht="13.5" thickBot="1">
      <c r="A25" s="10" t="s">
        <v>124</v>
      </c>
      <c r="B25" s="90">
        <f>SUM(B20:B23)</f>
        <v>0</v>
      </c>
      <c r="C25" s="86">
        <f>SUM(C20:C23)</f>
        <v>0</v>
      </c>
      <c r="D25" s="87">
        <f>SUM(D20:D22)</f>
        <v>-1816</v>
      </c>
      <c r="E25" s="86">
        <f>SUM(E20:E23)</f>
        <v>2936</v>
      </c>
      <c r="F25" s="91">
        <f>SUM(F20:F23)</f>
        <v>1120</v>
      </c>
    </row>
    <row r="26" spans="2:6" ht="12.75">
      <c r="B26" s="27"/>
      <c r="C26" s="27"/>
      <c r="D26" s="27"/>
      <c r="E26" s="27"/>
      <c r="F26" s="27"/>
    </row>
    <row r="27" spans="1:6" ht="12.75">
      <c r="A27" t="s">
        <v>54</v>
      </c>
      <c r="B27" s="27"/>
      <c r="C27" s="27"/>
      <c r="D27" s="27"/>
      <c r="E27" s="27"/>
      <c r="F27" s="27"/>
    </row>
    <row r="28" spans="1:6" ht="12.75">
      <c r="A28" s="10" t="s">
        <v>125</v>
      </c>
      <c r="B28" s="27">
        <v>0</v>
      </c>
      <c r="C28" s="27">
        <v>0</v>
      </c>
      <c r="D28" s="27">
        <v>0</v>
      </c>
      <c r="E28" s="27">
        <v>0</v>
      </c>
      <c r="F28" s="27">
        <f>SUM(B28:E28)</f>
        <v>0</v>
      </c>
    </row>
    <row r="29" spans="2:6" ht="12.75">
      <c r="B29" s="27"/>
      <c r="C29" s="27"/>
      <c r="D29" s="27"/>
      <c r="E29" s="27"/>
      <c r="F29" s="27"/>
    </row>
    <row r="30" spans="1:6" ht="12.75">
      <c r="A30" s="10" t="s">
        <v>128</v>
      </c>
      <c r="B30" s="42">
        <f>B18+B25+B28</f>
        <v>60000</v>
      </c>
      <c r="C30" s="42">
        <f>C18+C25+C28</f>
        <v>17</v>
      </c>
      <c r="D30" s="42">
        <f>D18+D25+D28</f>
        <v>-5969</v>
      </c>
      <c r="E30" s="42">
        <f>E18+E25+E28</f>
        <v>273123</v>
      </c>
      <c r="F30" s="42">
        <f>F18+F25+F28</f>
        <v>327171</v>
      </c>
    </row>
    <row r="31" spans="2:6" ht="12.75">
      <c r="B31" s="27"/>
      <c r="C31" s="27"/>
      <c r="D31" s="27"/>
      <c r="E31" s="27"/>
      <c r="F31" s="27"/>
    </row>
    <row r="32" spans="2:6" ht="12.75">
      <c r="B32" s="31"/>
      <c r="C32" s="31"/>
      <c r="D32" s="31"/>
      <c r="E32" s="31" t="s">
        <v>8</v>
      </c>
      <c r="F32" s="31"/>
    </row>
    <row r="33" spans="1:6" ht="12.75">
      <c r="A33" s="4" t="s">
        <v>126</v>
      </c>
      <c r="B33" s="31"/>
      <c r="C33" s="31"/>
      <c r="D33" s="31"/>
      <c r="E33" s="31"/>
      <c r="F33" s="31"/>
    </row>
    <row r="34" spans="1:6" ht="12.75">
      <c r="A34" s="10" t="s">
        <v>91</v>
      </c>
      <c r="B34" s="72">
        <v>60000</v>
      </c>
      <c r="C34" s="72">
        <v>17</v>
      </c>
      <c r="D34" s="72">
        <v>3718</v>
      </c>
      <c r="E34" s="72">
        <v>250071</v>
      </c>
      <c r="F34" s="72">
        <f>SUM(B34:E34)</f>
        <v>313806</v>
      </c>
    </row>
    <row r="35" spans="1:6" ht="12.75">
      <c r="A35" s="10" t="s">
        <v>8</v>
      </c>
      <c r="B35" s="31"/>
      <c r="C35" s="31"/>
      <c r="D35" s="31"/>
      <c r="E35" s="31"/>
      <c r="F35" s="31"/>
    </row>
    <row r="36" spans="1:6" ht="25.5">
      <c r="A36" s="85" t="s">
        <v>103</v>
      </c>
      <c r="B36" s="71"/>
      <c r="C36" s="71"/>
      <c r="D36" s="71">
        <v>-1156</v>
      </c>
      <c r="E36" s="71">
        <v>10597</v>
      </c>
      <c r="F36" s="71">
        <f>SUM(B36:E36)</f>
        <v>9441</v>
      </c>
    </row>
    <row r="37" spans="1:6" ht="12.75">
      <c r="A37" s="10"/>
      <c r="B37" s="13">
        <f>SUM(B34:B36)</f>
        <v>60000</v>
      </c>
      <c r="C37" s="13">
        <f>SUM(C34:C36)</f>
        <v>17</v>
      </c>
      <c r="D37" s="13">
        <f>SUM(D34:D36)</f>
        <v>2562</v>
      </c>
      <c r="E37" s="13">
        <f>SUM(E34:E36)</f>
        <v>260668</v>
      </c>
      <c r="F37" s="48">
        <f>SUM(B37:E37)</f>
        <v>323247</v>
      </c>
    </row>
    <row r="38" ht="12.75" hidden="1">
      <c r="A38" t="s">
        <v>69</v>
      </c>
    </row>
    <row r="39" spans="1:6" ht="12.75" hidden="1">
      <c r="A39" s="10" t="s">
        <v>87</v>
      </c>
      <c r="B39" s="32"/>
      <c r="C39" s="32"/>
      <c r="D39" s="49"/>
      <c r="E39" s="49"/>
      <c r="F39" s="32"/>
    </row>
    <row r="40" spans="1:6" ht="12.75" hidden="1">
      <c r="A40" t="s">
        <v>76</v>
      </c>
      <c r="B40" s="33"/>
      <c r="C40" s="33"/>
      <c r="D40" s="33"/>
      <c r="E40" s="33"/>
      <c r="F40" s="33"/>
    </row>
    <row r="41" spans="4:5" ht="12.75">
      <c r="D41" s="64"/>
      <c r="E41" s="27"/>
    </row>
    <row r="42" spans="1:6" ht="12.75">
      <c r="A42" s="124" t="s">
        <v>113</v>
      </c>
      <c r="B42" s="131">
        <v>0</v>
      </c>
      <c r="C42" s="132">
        <v>0</v>
      </c>
      <c r="D42" s="133">
        <v>0</v>
      </c>
      <c r="E42" s="134">
        <v>1530</v>
      </c>
      <c r="F42" s="135">
        <f>SUM(B42:E42)</f>
        <v>1530</v>
      </c>
    </row>
    <row r="43" spans="1:6" ht="12.75">
      <c r="A43" s="124"/>
      <c r="B43" s="136"/>
      <c r="C43" s="137"/>
      <c r="D43" s="138"/>
      <c r="E43" s="139"/>
      <c r="F43" s="140"/>
    </row>
    <row r="44" spans="1:6" ht="12.75">
      <c r="A44" s="124" t="s">
        <v>98</v>
      </c>
      <c r="B44" s="136">
        <v>0</v>
      </c>
      <c r="C44" s="137">
        <v>0</v>
      </c>
      <c r="D44" s="138">
        <v>-890</v>
      </c>
      <c r="E44" s="139">
        <v>0</v>
      </c>
      <c r="F44" s="140">
        <f>SUM(B44:E44)</f>
        <v>-890</v>
      </c>
    </row>
    <row r="45" spans="1:6" ht="8.25" customHeight="1">
      <c r="A45" s="83"/>
      <c r="B45" s="99"/>
      <c r="C45" s="100"/>
      <c r="D45" s="101"/>
      <c r="E45" s="102"/>
      <c r="F45" s="103"/>
    </row>
    <row r="46" spans="1:6" ht="12.75">
      <c r="A46" t="s">
        <v>104</v>
      </c>
      <c r="B46" s="95"/>
      <c r="C46" s="8"/>
      <c r="D46" s="8"/>
      <c r="E46" s="8"/>
      <c r="F46" s="96"/>
    </row>
    <row r="47" spans="1:6" ht="12.75">
      <c r="A47" s="10" t="s">
        <v>124</v>
      </c>
      <c r="B47" s="97">
        <f>SUM(B42:B45)</f>
        <v>0</v>
      </c>
      <c r="C47" s="32">
        <f>SUM(C42:C45)</f>
        <v>0</v>
      </c>
      <c r="D47" s="32">
        <f>SUM(D42:D45)</f>
        <v>-890</v>
      </c>
      <c r="E47" s="32">
        <f>SUM(E42:E45)</f>
        <v>1530</v>
      </c>
      <c r="F47" s="98">
        <f>SUM(F42:F45)</f>
        <v>640</v>
      </c>
    </row>
    <row r="48" spans="2:6" ht="12.75">
      <c r="B48" s="31"/>
      <c r="C48" s="31"/>
      <c r="D48" s="10"/>
      <c r="E48" s="10"/>
      <c r="F48" s="13"/>
    </row>
    <row r="49" spans="1:6" ht="12.75">
      <c r="A49" t="s">
        <v>54</v>
      </c>
      <c r="B49" s="31"/>
      <c r="C49" s="31"/>
      <c r="D49" s="13"/>
      <c r="E49" s="13"/>
      <c r="F49" s="13"/>
    </row>
    <row r="50" spans="1:6" ht="12.75">
      <c r="A50" s="10" t="s">
        <v>92</v>
      </c>
      <c r="B50" s="31">
        <v>0</v>
      </c>
      <c r="C50" s="31">
        <v>0</v>
      </c>
      <c r="D50" s="31">
        <v>0</v>
      </c>
      <c r="E50" s="31">
        <v>0</v>
      </c>
      <c r="F50" s="31">
        <f>SUM(B50:E50)</f>
        <v>0</v>
      </c>
    </row>
    <row r="51" spans="2:6" ht="12.75">
      <c r="B51" s="31"/>
      <c r="C51" s="31"/>
      <c r="D51" s="31"/>
      <c r="E51" s="31"/>
      <c r="F51" s="31"/>
    </row>
    <row r="52" spans="1:6" ht="12.75">
      <c r="A52" s="10" t="s">
        <v>127</v>
      </c>
      <c r="B52" s="60">
        <f>B37+B47+B50</f>
        <v>60000</v>
      </c>
      <c r="C52" s="60">
        <f>C37+C47+C50</f>
        <v>17</v>
      </c>
      <c r="D52" s="60">
        <f>D37+D47+D50</f>
        <v>1672</v>
      </c>
      <c r="E52" s="60">
        <f>E37+E47+E50</f>
        <v>262198</v>
      </c>
      <c r="F52" s="60">
        <f>F37+F47+F50</f>
        <v>323887</v>
      </c>
    </row>
    <row r="53" spans="2:6" ht="12.75">
      <c r="B53" s="31"/>
      <c r="C53" s="31"/>
      <c r="D53" s="31"/>
      <c r="E53" s="31"/>
      <c r="F53" s="31"/>
    </row>
    <row r="54" spans="2:6" ht="12.75">
      <c r="B54" s="31"/>
      <c r="C54" s="31"/>
      <c r="D54" s="31"/>
      <c r="E54" s="31"/>
      <c r="F54" s="31"/>
    </row>
    <row r="55" spans="1:6" ht="12.75" hidden="1">
      <c r="A55" t="s">
        <v>64</v>
      </c>
      <c r="B55" s="9"/>
      <c r="C55" s="9"/>
      <c r="D55" s="9"/>
      <c r="E55" s="9"/>
      <c r="F55" s="9"/>
    </row>
    <row r="56" spans="1:6" ht="12.75" hidden="1">
      <c r="A56" t="s">
        <v>65</v>
      </c>
      <c r="B56" s="9"/>
      <c r="C56" s="9"/>
      <c r="D56" s="9"/>
      <c r="E56" s="9"/>
      <c r="F56" s="9"/>
    </row>
    <row r="57" spans="2:6" ht="12.75" hidden="1">
      <c r="B57" s="9"/>
      <c r="C57" s="9"/>
      <c r="D57" s="9"/>
      <c r="E57" s="9"/>
      <c r="F57" s="9"/>
    </row>
    <row r="58" spans="2:6" ht="12.75" hidden="1">
      <c r="B58" s="9"/>
      <c r="C58" s="9"/>
      <c r="D58" s="9"/>
      <c r="E58" s="9"/>
      <c r="F58" s="9"/>
    </row>
    <row r="59" spans="2:6" ht="12.75" hidden="1">
      <c r="B59" s="9"/>
      <c r="C59" s="9"/>
      <c r="D59" s="9"/>
      <c r="E59" s="9"/>
      <c r="F59" s="9"/>
    </row>
    <row r="60" spans="2:6" ht="12.75" hidden="1">
      <c r="B60" s="9"/>
      <c r="C60" s="9"/>
      <c r="D60" s="9"/>
      <c r="E60" s="9"/>
      <c r="F60" s="9"/>
    </row>
    <row r="61" spans="2:6" ht="12.75">
      <c r="B61" s="9"/>
      <c r="C61" s="9"/>
      <c r="D61" s="9"/>
      <c r="E61" s="9"/>
      <c r="F61" s="9"/>
    </row>
    <row r="62" spans="1:6" ht="12.75">
      <c r="A62" s="143" t="s">
        <v>55</v>
      </c>
      <c r="B62" s="143"/>
      <c r="C62" s="143"/>
      <c r="D62" s="143"/>
      <c r="E62" s="143"/>
      <c r="F62" s="143"/>
    </row>
    <row r="63" spans="1:6" ht="12.75">
      <c r="A63" s="143" t="s">
        <v>130</v>
      </c>
      <c r="B63" s="143"/>
      <c r="C63" s="143"/>
      <c r="D63" s="143"/>
      <c r="E63" s="143"/>
      <c r="F63" s="143"/>
    </row>
  </sheetData>
  <sheetProtection/>
  <mergeCells count="4">
    <mergeCell ref="A62:F62"/>
    <mergeCell ref="C10:D10"/>
    <mergeCell ref="B8:F8"/>
    <mergeCell ref="A63:F63"/>
  </mergeCell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view="pageBreakPreview" zoomScaleNormal="90" zoomScaleSheetLayoutView="100" zoomScalePageLayoutView="0" workbookViewId="0" topLeftCell="A14">
      <selection activeCell="D1" sqref="D1"/>
    </sheetView>
  </sheetViews>
  <sheetFormatPr defaultColWidth="9.140625" defaultRowHeight="12.75"/>
  <cols>
    <col min="1" max="1" width="46.421875" style="0" customWidth="1"/>
    <col min="2" max="2" width="12.8515625" style="11" customWidth="1"/>
    <col min="3" max="3" width="12.8515625" style="12" customWidth="1"/>
  </cols>
  <sheetData>
    <row r="1" ht="12.75">
      <c r="A1" s="1" t="s">
        <v>17</v>
      </c>
    </row>
    <row r="2" ht="4.5" customHeight="1"/>
    <row r="3" ht="13.5" customHeight="1">
      <c r="A3" t="s">
        <v>118</v>
      </c>
    </row>
    <row r="4" ht="2.25" customHeight="1"/>
    <row r="5" ht="15.75">
      <c r="A5" s="45" t="s">
        <v>131</v>
      </c>
    </row>
    <row r="6" ht="12.75">
      <c r="A6" s="51"/>
    </row>
    <row r="7" spans="2:3" ht="12.75" customHeight="1" hidden="1">
      <c r="B7" s="142" t="s">
        <v>60</v>
      </c>
      <c r="C7" s="142"/>
    </row>
    <row r="8" ht="12.75">
      <c r="B8" s="11" t="s">
        <v>42</v>
      </c>
    </row>
    <row r="9" spans="2:3" ht="12.75">
      <c r="B9" s="11" t="s">
        <v>43</v>
      </c>
      <c r="C9" s="12" t="s">
        <v>43</v>
      </c>
    </row>
    <row r="10" spans="2:3" ht="12.75">
      <c r="B10" s="11" t="s">
        <v>56</v>
      </c>
      <c r="C10" s="12" t="s">
        <v>56</v>
      </c>
    </row>
    <row r="11" spans="2:3" ht="12.75">
      <c r="B11" s="26" t="s">
        <v>119</v>
      </c>
      <c r="C11" s="47" t="s">
        <v>120</v>
      </c>
    </row>
    <row r="12" spans="2:3" ht="12.75">
      <c r="B12" s="16" t="s">
        <v>19</v>
      </c>
      <c r="C12" s="25" t="s">
        <v>19</v>
      </c>
    </row>
    <row r="13" spans="2:3" ht="12.75">
      <c r="B13" s="16"/>
      <c r="C13" s="10"/>
    </row>
    <row r="14" spans="1:3" ht="12.75">
      <c r="A14" s="24" t="s">
        <v>112</v>
      </c>
      <c r="B14" s="11" t="s">
        <v>8</v>
      </c>
      <c r="C14" s="10"/>
    </row>
    <row r="15" spans="1:3" ht="12.75">
      <c r="A15" t="s">
        <v>33</v>
      </c>
      <c r="B15" s="27">
        <v>-59888</v>
      </c>
      <c r="C15" s="13">
        <v>-69652</v>
      </c>
    </row>
    <row r="16" spans="1:3" ht="12.75">
      <c r="A16" t="s">
        <v>30</v>
      </c>
      <c r="B16" s="29">
        <v>-3300</v>
      </c>
      <c r="C16" s="48">
        <v>-2890</v>
      </c>
    </row>
    <row r="17" spans="1:3" ht="12.75">
      <c r="A17" t="s">
        <v>71</v>
      </c>
      <c r="B17" s="29">
        <v>0</v>
      </c>
      <c r="C17" s="48">
        <v>658</v>
      </c>
    </row>
    <row r="18" spans="1:3" ht="12.75">
      <c r="A18" t="s">
        <v>72</v>
      </c>
      <c r="B18" s="29">
        <v>-2254</v>
      </c>
      <c r="C18" s="48">
        <v>-1430</v>
      </c>
    </row>
    <row r="19" spans="2:3" ht="4.5" customHeight="1">
      <c r="B19" s="28"/>
      <c r="C19" s="71"/>
    </row>
    <row r="20" spans="1:3" ht="12.75">
      <c r="A20" t="s">
        <v>31</v>
      </c>
      <c r="B20" s="42">
        <f>SUM(B15:B18)</f>
        <v>-65442</v>
      </c>
      <c r="C20" s="77">
        <f>SUM(C15:C18)</f>
        <v>-73314</v>
      </c>
    </row>
    <row r="21" spans="2:3" ht="12.75">
      <c r="B21" s="29"/>
      <c r="C21" s="68"/>
    </row>
    <row r="22" spans="1:3" ht="12.75">
      <c r="A22" s="24" t="s">
        <v>4</v>
      </c>
      <c r="B22" s="27"/>
      <c r="C22" s="72"/>
    </row>
    <row r="23" spans="1:3" ht="12.75">
      <c r="A23" t="s">
        <v>34</v>
      </c>
      <c r="B23" s="27">
        <v>-1438</v>
      </c>
      <c r="C23" s="13">
        <v>-2294</v>
      </c>
    </row>
    <row r="24" spans="1:3" ht="12.75">
      <c r="A24" s="10" t="s">
        <v>116</v>
      </c>
      <c r="B24" s="27">
        <v>-68</v>
      </c>
      <c r="C24" s="13">
        <v>11</v>
      </c>
    </row>
    <row r="25" spans="1:3" ht="12.75">
      <c r="A25" t="s">
        <v>35</v>
      </c>
      <c r="B25" s="63">
        <v>498</v>
      </c>
      <c r="C25" s="68">
        <v>2801</v>
      </c>
    </row>
    <row r="26" spans="2:3" ht="4.5" customHeight="1">
      <c r="B26" s="29"/>
      <c r="C26" s="68"/>
    </row>
    <row r="27" spans="1:3" ht="12.75">
      <c r="A27" t="s">
        <v>32</v>
      </c>
      <c r="B27" s="42">
        <f>SUM(B23:B25)</f>
        <v>-1008</v>
      </c>
      <c r="C27" s="77">
        <f>SUM(C23:C25)</f>
        <v>518</v>
      </c>
    </row>
    <row r="28" spans="2:3" ht="12.75">
      <c r="B28" s="29"/>
      <c r="C28" s="68"/>
    </row>
    <row r="29" spans="1:3" ht="12.75">
      <c r="A29" s="24" t="s">
        <v>5</v>
      </c>
      <c r="B29" s="27"/>
      <c r="C29" s="72"/>
    </row>
    <row r="30" spans="1:3" ht="12.75">
      <c r="A30" s="10" t="s">
        <v>88</v>
      </c>
      <c r="B30" s="27">
        <v>71676</v>
      </c>
      <c r="C30" s="13">
        <v>74804</v>
      </c>
    </row>
    <row r="31" spans="1:3" ht="12.75">
      <c r="A31" s="10" t="s">
        <v>117</v>
      </c>
      <c r="B31" s="27">
        <v>-1131</v>
      </c>
      <c r="C31" s="13">
        <v>40352</v>
      </c>
    </row>
    <row r="32" spans="1:3" ht="12.75">
      <c r="A32" t="s">
        <v>86</v>
      </c>
      <c r="B32" s="27">
        <v>-8339</v>
      </c>
      <c r="C32" s="13">
        <v>-38560</v>
      </c>
    </row>
    <row r="33" spans="2:3" ht="4.5" customHeight="1">
      <c r="B33" s="27"/>
      <c r="C33" s="13"/>
    </row>
    <row r="34" spans="1:3" ht="12.75">
      <c r="A34" t="s">
        <v>36</v>
      </c>
      <c r="B34" s="42">
        <f>SUM(B30:B32)</f>
        <v>62206</v>
      </c>
      <c r="C34" s="50">
        <f>SUM(C30:C32)</f>
        <v>76596</v>
      </c>
    </row>
    <row r="35" spans="2:3" ht="12.75">
      <c r="B35" s="29"/>
      <c r="C35" s="48"/>
    </row>
    <row r="36" spans="1:3" ht="12.75">
      <c r="A36" t="s">
        <v>38</v>
      </c>
      <c r="B36" s="27">
        <f>+B20+B27+B34</f>
        <v>-4244</v>
      </c>
      <c r="C36" s="13">
        <f>+C20+C27+C34</f>
        <v>3800</v>
      </c>
    </row>
    <row r="37" spans="1:3" ht="12.75">
      <c r="A37" t="s">
        <v>70</v>
      </c>
      <c r="B37" s="27">
        <v>1870</v>
      </c>
      <c r="C37" s="13">
        <v>-8377</v>
      </c>
    </row>
    <row r="38" spans="2:3" ht="12.75">
      <c r="B38" s="27"/>
      <c r="C38" s="13"/>
    </row>
    <row r="39" spans="1:3" ht="12.75">
      <c r="A39" s="1" t="s">
        <v>37</v>
      </c>
      <c r="B39" s="27"/>
      <c r="C39" s="13"/>
    </row>
    <row r="40" spans="1:3" ht="12.75">
      <c r="A40" s="10" t="s">
        <v>89</v>
      </c>
      <c r="B40" s="27">
        <v>119024</v>
      </c>
      <c r="C40" s="13">
        <v>114259</v>
      </c>
    </row>
    <row r="41" spans="1:3" ht="12.75">
      <c r="A41" s="10" t="s">
        <v>114</v>
      </c>
      <c r="B41" s="42">
        <f>SUM(B36:B40)</f>
        <v>116650</v>
      </c>
      <c r="C41" s="50">
        <f>SUM(C36:C40)</f>
        <v>109682</v>
      </c>
    </row>
    <row r="42" spans="2:3" ht="12.75">
      <c r="B42" s="27" t="s">
        <v>8</v>
      </c>
      <c r="C42" s="13" t="s">
        <v>8</v>
      </c>
    </row>
    <row r="43" spans="2:3" ht="12.75">
      <c r="B43" s="27" t="s">
        <v>8</v>
      </c>
      <c r="C43" s="10"/>
    </row>
    <row r="44" spans="2:3" ht="12.75">
      <c r="B44" s="9" t="s">
        <v>8</v>
      </c>
      <c r="C44" s="70"/>
    </row>
    <row r="45" spans="1:3" ht="12.75">
      <c r="A45" s="143" t="s">
        <v>132</v>
      </c>
      <c r="B45" s="143"/>
      <c r="C45" s="143"/>
    </row>
    <row r="46" spans="1:3" ht="12.75">
      <c r="A46" s="143" t="s">
        <v>129</v>
      </c>
      <c r="B46" s="143"/>
      <c r="C46" s="143"/>
    </row>
  </sheetData>
  <sheetProtection/>
  <mergeCells count="3">
    <mergeCell ref="A45:C45"/>
    <mergeCell ref="A46:C46"/>
    <mergeCell ref="B7:C7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 </cp:lastModifiedBy>
  <cp:lastPrinted>2011-05-27T02:42:58Z</cp:lastPrinted>
  <dcterms:created xsi:type="dcterms:W3CDTF">2002-08-26T09:40:51Z</dcterms:created>
  <dcterms:modified xsi:type="dcterms:W3CDTF">2011-05-27T09:36:41Z</dcterms:modified>
  <cp:category/>
  <cp:version/>
  <cp:contentType/>
  <cp:contentStatus/>
</cp:coreProperties>
</file>